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05" windowWidth="12750" windowHeight="11760"/>
  </bookViews>
  <sheets>
    <sheet name="747_EP" sheetId="2" r:id="rId1"/>
  </sheets>
  <calcPr calcId="125725"/>
</workbook>
</file>

<file path=xl/calcChain.xml><?xml version="1.0" encoding="utf-8"?>
<calcChain xmlns="http://schemas.openxmlformats.org/spreadsheetml/2006/main">
  <c r="B32" i="2"/>
  <c r="B33"/>
  <c r="E17"/>
  <c r="E12"/>
  <c r="B31"/>
  <c r="B29"/>
  <c r="B30" s="1"/>
  <c r="B27"/>
  <c r="B28" s="1"/>
  <c r="E19" l="1"/>
  <c r="B34"/>
  <c r="E20" s="1"/>
  <c r="B36"/>
  <c r="E18"/>
  <c r="B35" s="1"/>
  <c r="E22" s="1"/>
</calcChain>
</file>

<file path=xl/sharedStrings.xml><?xml version="1.0" encoding="utf-8"?>
<sst xmlns="http://schemas.openxmlformats.org/spreadsheetml/2006/main" count="34" uniqueCount="34">
  <si>
    <t xml:space="preserve">Ratios </t>
  </si>
  <si>
    <t>Front tyres diameter (mm)</t>
  </si>
  <si>
    <t>Rear tyres diameter (mm)</t>
  </si>
  <si>
    <t>Rear Axle</t>
  </si>
  <si>
    <t>Front Axle</t>
  </si>
  <si>
    <t>Tyres</t>
  </si>
  <si>
    <t>Ratio Rear axle</t>
  </si>
  <si>
    <t>Ratio Front Axle</t>
  </si>
  <si>
    <t>Rear Axle RPM</t>
  </si>
  <si>
    <t>Front Axle RPM</t>
  </si>
  <si>
    <t>Conversion h/min</t>
  </si>
  <si>
    <t>SPEED</t>
  </si>
  <si>
    <t>Pinion and Spur Gear</t>
  </si>
  <si>
    <t>Mid axle rear pully</t>
  </si>
  <si>
    <t>Mid axle front pully</t>
  </si>
  <si>
    <t>Motor MAX RPM</t>
  </si>
  <si>
    <t>Ratio Pinion/Spur gear</t>
  </si>
  <si>
    <t xml:space="preserve">Rear axle final ratio </t>
  </si>
  <si>
    <t xml:space="preserve">Front Axle final ratio </t>
  </si>
  <si>
    <t>Motor Kv</t>
  </si>
  <si>
    <t>Front tyres circumference (mm)</t>
  </si>
  <si>
    <t>Front tyres circumference (m)</t>
  </si>
  <si>
    <t>Rear tyres circumference (mm)</t>
  </si>
  <si>
    <t>Rear tyres circumference (m)</t>
  </si>
  <si>
    <t>Roll out (rear)</t>
  </si>
  <si>
    <t>Final Ratio (rear)</t>
  </si>
  <si>
    <t>MOTOR</t>
  </si>
  <si>
    <t>Pulleys</t>
  </si>
  <si>
    <t xml:space="preserve">Km/h </t>
  </si>
  <si>
    <t>Rear Solid pully</t>
  </si>
  <si>
    <t>Front one-way pully</t>
  </si>
  <si>
    <t>Volts (4S=14,8v / 6S= 22,2v)</t>
  </si>
  <si>
    <t xml:space="preserve">Motor Pinion </t>
  </si>
  <si>
    <t xml:space="preserve">SPUR GEAR </t>
  </si>
</sst>
</file>

<file path=xl/styles.xml><?xml version="1.0" encoding="utf-8"?>
<styleSheet xmlns="http://schemas.openxmlformats.org/spreadsheetml/2006/main">
  <numFmts count="1">
    <numFmt numFmtId="164" formatCode="0.00000"/>
  </numFmts>
  <fonts count="4"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 applyProtection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 applyProtection="1">
      <alignment horizontal="center" vertical="center" wrapText="1"/>
    </xf>
    <xf numFmtId="2" fontId="0" fillId="4" borderId="1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123824</xdr:rowOff>
    </xdr:from>
    <xdr:to>
      <xdr:col>3</xdr:col>
      <xdr:colOff>427405</xdr:colOff>
      <xdr:row>7</xdr:row>
      <xdr:rowOff>95249</xdr:rowOff>
    </xdr:to>
    <xdr:pic>
      <xdr:nvPicPr>
        <xdr:cNvPr id="3" name="2 Imagen" descr="977e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299" y="123824"/>
          <a:ext cx="4151681" cy="1304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I36"/>
  <sheetViews>
    <sheetView tabSelected="1" workbookViewId="0">
      <selection activeCell="C25" sqref="C25"/>
    </sheetView>
  </sheetViews>
  <sheetFormatPr baseColWidth="10" defaultRowHeight="15"/>
  <cols>
    <col min="1" max="1" width="29" customWidth="1"/>
    <col min="2" max="2" width="11.5703125" bestFit="1" customWidth="1"/>
    <col min="3" max="3" width="17" bestFit="1" customWidth="1"/>
    <col min="4" max="4" width="28.140625" customWidth="1"/>
    <col min="5" max="5" width="11.7109375" bestFit="1" customWidth="1"/>
    <col min="6" max="6" width="18.7109375" customWidth="1"/>
    <col min="7" max="7" width="11.5703125" bestFit="1" customWidth="1"/>
    <col min="9" max="9" width="11.5703125" bestFit="1" customWidth="1"/>
    <col min="11" max="11" width="39.28515625" customWidth="1"/>
    <col min="12" max="12" width="11.5703125" bestFit="1" customWidth="1"/>
    <col min="13" max="13" width="20" customWidth="1"/>
    <col min="14" max="14" width="17" customWidth="1"/>
  </cols>
  <sheetData>
    <row r="9" spans="1:5" ht="18.75" customHeight="1">
      <c r="A9" s="10" t="s">
        <v>27</v>
      </c>
      <c r="B9" s="11"/>
      <c r="C9" s="2"/>
      <c r="D9" s="10" t="s">
        <v>26</v>
      </c>
      <c r="E9" s="11"/>
    </row>
    <row r="10" spans="1:5">
      <c r="A10" s="1" t="s">
        <v>13</v>
      </c>
      <c r="B10" s="1">
        <v>28</v>
      </c>
      <c r="C10" s="3"/>
      <c r="D10" s="5" t="s">
        <v>19</v>
      </c>
      <c r="E10" s="4">
        <v>2050</v>
      </c>
    </row>
    <row r="11" spans="1:5">
      <c r="A11" s="1" t="s">
        <v>14</v>
      </c>
      <c r="B11" s="1">
        <v>18</v>
      </c>
      <c r="C11" s="3"/>
      <c r="D11" s="5" t="s">
        <v>31</v>
      </c>
      <c r="E11" s="4">
        <v>22.2</v>
      </c>
    </row>
    <row r="12" spans="1:5" ht="18.75">
      <c r="A12" s="10" t="s">
        <v>3</v>
      </c>
      <c r="B12" s="11"/>
      <c r="C12" s="2"/>
      <c r="D12" s="5" t="s">
        <v>15</v>
      </c>
      <c r="E12" s="5">
        <f>E10*E11</f>
        <v>45510</v>
      </c>
    </row>
    <row r="13" spans="1:5" ht="18.75">
      <c r="A13" s="1" t="s">
        <v>29</v>
      </c>
      <c r="B13" s="1">
        <v>48</v>
      </c>
      <c r="C13" s="3"/>
      <c r="D13" s="12" t="s">
        <v>12</v>
      </c>
      <c r="E13" s="12"/>
    </row>
    <row r="14" spans="1:5" ht="18.75">
      <c r="A14" s="10" t="s">
        <v>4</v>
      </c>
      <c r="B14" s="11"/>
      <c r="C14" s="3"/>
      <c r="D14" s="5" t="s">
        <v>32</v>
      </c>
      <c r="E14" s="4">
        <v>14</v>
      </c>
    </row>
    <row r="15" spans="1:5" ht="18.75">
      <c r="A15" s="1" t="s">
        <v>30</v>
      </c>
      <c r="B15" s="1">
        <v>28</v>
      </c>
      <c r="C15" s="2"/>
      <c r="D15" s="5" t="s">
        <v>33</v>
      </c>
      <c r="E15" s="4">
        <v>48</v>
      </c>
    </row>
    <row r="16" spans="1:5" ht="18.75">
      <c r="A16" s="10" t="s">
        <v>5</v>
      </c>
      <c r="B16" s="11"/>
      <c r="C16" s="3"/>
      <c r="D16" s="10" t="s">
        <v>0</v>
      </c>
      <c r="E16" s="11"/>
    </row>
    <row r="17" spans="1:9" ht="27" customHeight="1">
      <c r="A17" s="1" t="s">
        <v>1</v>
      </c>
      <c r="B17" s="4">
        <v>69</v>
      </c>
      <c r="C17" s="2"/>
      <c r="D17" s="5" t="s">
        <v>16</v>
      </c>
      <c r="E17" s="13">
        <f>1/(E14/E15)</f>
        <v>3.4285714285714284</v>
      </c>
    </row>
    <row r="18" spans="1:9" ht="21.75" customHeight="1">
      <c r="A18" s="1" t="s">
        <v>2</v>
      </c>
      <c r="B18" s="4">
        <v>76</v>
      </c>
      <c r="C18" s="3"/>
      <c r="D18" s="5" t="s">
        <v>17</v>
      </c>
      <c r="E18" s="13">
        <f>E17*B32</f>
        <v>5.8775510204081627</v>
      </c>
    </row>
    <row r="19" spans="1:9" ht="18.75">
      <c r="C19" s="2"/>
      <c r="D19" s="5" t="s">
        <v>18</v>
      </c>
      <c r="E19" s="13">
        <f>(E17*B33)</f>
        <v>5.3333333333333321</v>
      </c>
    </row>
    <row r="20" spans="1:9">
      <c r="C20" s="3"/>
      <c r="D20" s="5" t="s">
        <v>24</v>
      </c>
      <c r="E20" s="13">
        <f>B30/B34</f>
        <v>40.622633333333333</v>
      </c>
    </row>
    <row r="21" spans="1:9" ht="26.25">
      <c r="C21" s="3"/>
      <c r="D21" s="8" t="s">
        <v>11</v>
      </c>
      <c r="E21" s="9"/>
    </row>
    <row r="22" spans="1:9">
      <c r="C22" s="3"/>
      <c r="D22" s="5" t="s">
        <v>28</v>
      </c>
      <c r="E22" s="14">
        <f>(B29*(B35/B31))/1000</f>
        <v>110.92416258</v>
      </c>
      <c r="F22" s="3"/>
      <c r="G22" s="3"/>
      <c r="H22" s="3"/>
      <c r="I22" s="3"/>
    </row>
    <row r="23" spans="1:9">
      <c r="C23" s="3"/>
      <c r="D23" s="3"/>
      <c r="E23" s="3"/>
      <c r="F23" s="3"/>
      <c r="G23" s="3"/>
    </row>
    <row r="24" spans="1:9">
      <c r="D24" s="3"/>
      <c r="E24" s="3"/>
    </row>
    <row r="25" spans="1:9">
      <c r="D25" s="3"/>
      <c r="E25" s="3"/>
    </row>
    <row r="27" spans="1:9" hidden="1">
      <c r="A27" s="1" t="s">
        <v>21</v>
      </c>
      <c r="B27" s="1">
        <f>(B17/1000)*3.1416</f>
        <v>0.2167704</v>
      </c>
    </row>
    <row r="28" spans="1:9" ht="30" hidden="1">
      <c r="A28" s="1" t="s">
        <v>20</v>
      </c>
      <c r="B28" s="1">
        <f>B27*1000</f>
        <v>216.7704</v>
      </c>
    </row>
    <row r="29" spans="1:9" hidden="1">
      <c r="A29" s="1" t="s">
        <v>23</v>
      </c>
      <c r="B29" s="1">
        <f>(B18/1000)*3.1416</f>
        <v>0.23876159999999999</v>
      </c>
    </row>
    <row r="30" spans="1:9" hidden="1">
      <c r="A30" s="1" t="s">
        <v>22</v>
      </c>
      <c r="B30" s="1">
        <f>B29*1000</f>
        <v>238.76159999999999</v>
      </c>
    </row>
    <row r="31" spans="1:9" hidden="1">
      <c r="A31" s="5" t="s">
        <v>10</v>
      </c>
      <c r="B31" s="6">
        <f>1/60</f>
        <v>1.6666666666666666E-2</v>
      </c>
    </row>
    <row r="32" spans="1:9" hidden="1">
      <c r="A32" s="5" t="s">
        <v>6</v>
      </c>
      <c r="B32" s="7">
        <f>1/(B10/B13)</f>
        <v>1.7142857142857142</v>
      </c>
    </row>
    <row r="33" spans="1:2" hidden="1">
      <c r="A33" s="5" t="s">
        <v>7</v>
      </c>
      <c r="B33" s="7">
        <f>1/(B11/B15)</f>
        <v>1.5555555555555554</v>
      </c>
    </row>
    <row r="34" spans="1:2" hidden="1">
      <c r="A34" s="5" t="s">
        <v>25</v>
      </c>
      <c r="B34" s="7">
        <f>(E17*B32)</f>
        <v>5.8775510204081627</v>
      </c>
    </row>
    <row r="35" spans="1:2" hidden="1">
      <c r="A35" s="5" t="s">
        <v>8</v>
      </c>
      <c r="B35" s="5">
        <f>(1/E18)*E12</f>
        <v>7743.0208333333339</v>
      </c>
    </row>
    <row r="36" spans="1:2" hidden="1">
      <c r="A36" s="5" t="s">
        <v>9</v>
      </c>
      <c r="B36" s="5">
        <f>(1/E19)*E12</f>
        <v>8533.1250000000018</v>
      </c>
    </row>
  </sheetData>
  <mergeCells count="8">
    <mergeCell ref="D21:E21"/>
    <mergeCell ref="A9:B9"/>
    <mergeCell ref="A14:B14"/>
    <mergeCell ref="A16:B16"/>
    <mergeCell ref="D9:E9"/>
    <mergeCell ref="D13:E13"/>
    <mergeCell ref="D16:E16"/>
    <mergeCell ref="A12:B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747_EP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Nacho</dc:creator>
  <cp:lastModifiedBy>Nacho</cp:lastModifiedBy>
  <dcterms:created xsi:type="dcterms:W3CDTF">2013-02-13T10:08:00Z</dcterms:created>
  <dcterms:modified xsi:type="dcterms:W3CDTF">2014-09-12T09:21:28Z</dcterms:modified>
</cp:coreProperties>
</file>